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1"/>
  </bookViews>
  <sheets>
    <sheet name="Income Statement" sheetId="1" r:id="rId1"/>
    <sheet name="Balance Shee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<sst xmlns="http://schemas.openxmlformats.org/spreadsheetml/2006/main" count="131" uniqueCount="96">
  <si>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</si>
  <si>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</si>
  <si>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</si>
  <si>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</si>
  <si>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</si>
  <si>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</si>
  <si>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</si>
  <si>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</si>
  <si>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</si>
  <si>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</si>
  <si>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</si>
  <si>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</si>
  <si>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</si>
  <si>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</si>
  <si>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</si>
  <si>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</si>
  <si>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</si>
  <si>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</si>
  <si>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</si>
  <si>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</si>
  <si>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</si>
  <si>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</si>
  <si>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</si>
  <si>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</si>
  <si>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</si>
  <si>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</si>
  <si>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</si>
  <si>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 depreciation and amortisation and exceptional items but before income tax, minority interests and extraordinary items</t>
  </si>
  <si>
    <t>(f)</t>
  </si>
  <si>
    <t>Share in the results of associated companies</t>
  </si>
  <si>
    <t>(g)</t>
  </si>
  <si>
    <t>Profit before taxation, minority interests and extraordinary items</t>
  </si>
  <si>
    <t>(h)</t>
  </si>
  <si>
    <t>Taxation</t>
  </si>
  <si>
    <t>(i)</t>
  </si>
  <si>
    <t>Profit after taxation before deducting minority interests</t>
  </si>
  <si>
    <t>(ii)</t>
  </si>
  <si>
    <t>Less minority interests</t>
  </si>
  <si>
    <t>(j)</t>
  </si>
  <si>
    <t>Profit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</si>
  <si>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</si>
  <si>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</si>
  <si>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</si>
  <si>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</si>
  <si>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</si>
  <si>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 after taxation and extraordinary items attributable to members of the company</t>
  </si>
  <si>
    <t>Earnings per share based on 2(j) above after deducting any provision for preference dividends, if any:-</t>
  </si>
  <si>
    <t xml:space="preserve"> </t>
  </si>
  <si>
    <r>
      <t xml:space="preserve">Basic (based on </t>
    </r>
    <r>
      <rPr>
        <u val="single"/>
        <sz val="10"/>
        <rFont val="Arial"/>
        <family val="2"/>
      </rPr>
      <t>40,000,000</t>
    </r>
    <r>
      <rPr>
        <sz val="10"/>
        <rFont val="Arial"/>
        <family val="2"/>
      </rPr>
      <t xml:space="preserve"> ordinary shares) (sen)</t>
    </r>
  </si>
  <si>
    <t>Fully diluted</t>
  </si>
  <si>
    <t>N/A</t>
  </si>
  <si>
    <t>Note: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</si>
  <si>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</si>
  <si>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</si>
  <si>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</si>
  <si>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</si>
  <si>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</si>
  <si>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</si>
  <si>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</si>
  <si>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</si>
  <si>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</si>
  <si>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</si>
  <si>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</si>
  <si>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</si>
  <si>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</si>
  <si>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</si>
  <si>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Deposits</t>
  </si>
  <si>
    <t>Cash and Bank Balances</t>
  </si>
  <si>
    <t>Current Liabilities</t>
  </si>
  <si>
    <t>Trade Creditors</t>
  </si>
  <si>
    <t>Other Creditors and Accuals</t>
  </si>
  <si>
    <t>Provision for Taxation</t>
  </si>
  <si>
    <t>Proposed Dividend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</si>
  <si>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</si>
  <si>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</si>
  <si>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</si>
  <si>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</si>
  <si>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</si>
  <si>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</si>
  <si>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</si>
  <si>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</si>
  <si>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</si>
  <si>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</si>
  <si>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</si>
  <si>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</si>
  <si>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</si>
  <si>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N/A denotes "Not Applicable"</t>
  </si>
  <si>
    <t>Net tangible assets per share (RM)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</si>
  <si>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January 2001</t>
    </r>
  </si>
  <si>
    <t>3RD QUARTER</t>
  </si>
  <si>
    <t>Dividend per share (sen)</t>
  </si>
  <si>
    <t>Dividend description</t>
  </si>
  <si>
    <t>AS AT END OF CURRENT QUARTER</t>
  </si>
  <si>
    <t>AS AT PRECEDING FINANCIAL YEAR END</t>
  </si>
  <si>
    <t>2.79</t>
  </si>
  <si>
    <t>3.13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</si>
</sst>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  <numFmt numFmtId="182" formatCode="0.000"/>
    <numFmt numFmtId="183" formatCode="mm/dd/yy"/>
    <numFmt numFmtId="184" formatCode="dd/mm/yy"/>
    <numFmt numFmtId="185" formatCode="_(* #,##0.000_);_(* \(#,##0.000\);_(* &quot;-&quot;??_);_(@_)"/>
    <numFmt numFmtId="186" formatCode="_(* #,##0.0000_);_(* \(#,##0.0000\);_(* &quot;-&quot;??_);_(@_)"/>
  </numFmts>
  <fonts count="11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178" fontId="4" fillId="0" borderId="0" xfId="15" applyNumberFormat="1" applyFont="1" applyAlignment="1">
      <alignment/>
    </xf>
    <xf numFmtId="0" fontId="10" fillId="0" borderId="0" xfId="0" applyFont="1" applyAlignment="1">
      <alignment horizontal="left" indent="1"/>
    </xf>
    <xf numFmtId="178" fontId="4" fillId="0" borderId="7" xfId="15" applyNumberFormat="1" applyFont="1" applyBorder="1" applyAlignment="1">
      <alignment/>
    </xf>
    <xf numFmtId="178" fontId="4" fillId="0" borderId="8" xfId="15" applyNumberFormat="1" applyFont="1" applyBorder="1" applyAlignment="1">
      <alignment/>
    </xf>
    <xf numFmtId="178" fontId="4" fillId="0" borderId="9" xfId="15" applyNumberFormat="1" applyFont="1" applyBorder="1" applyAlignment="1">
      <alignment/>
    </xf>
    <xf numFmtId="178" fontId="5" fillId="0" borderId="10" xfId="15" applyNumberFormat="1" applyFont="1" applyBorder="1" applyAlignment="1">
      <alignment/>
    </xf>
    <xf numFmtId="178" fontId="5" fillId="0" borderId="0" xfId="15" applyNumberFormat="1" applyFont="1" applyAlignment="1">
      <alignment vertical="center"/>
    </xf>
    <xf numFmtId="178" fontId="4" fillId="0" borderId="11" xfId="15" applyNumberFormat="1" applyFont="1" applyBorder="1" applyAlignment="1">
      <alignment/>
    </xf>
    <xf numFmtId="178" fontId="4" fillId="0" borderId="12" xfId="15" applyNumberFormat="1" applyFont="1" applyBorder="1" applyAlignment="1">
      <alignment/>
    </xf>
    <xf numFmtId="178" fontId="4" fillId="0" borderId="4" xfId="15" applyNumberFormat="1" applyFont="1" applyBorder="1" applyAlignment="1">
      <alignment/>
    </xf>
    <xf numFmtId="43" fontId="4" fillId="0" borderId="13" xfId="15" applyNumberFormat="1" applyFont="1" applyBorder="1" applyAlignment="1">
      <alignment/>
    </xf>
    <xf numFmtId="0" fontId="3" fillId="0" borderId="0" xfId="0" applyFont="1" applyAlignment="1">
      <alignment horizontal="left" indent="14"/>
    </xf>
    <xf numFmtId="178" fontId="4" fillId="0" borderId="0" xfId="15" applyNumberFormat="1" applyFont="1" applyAlignment="1">
      <alignment horizontal="left" indent="2"/>
    </xf>
    <xf numFmtId="178" fontId="4" fillId="0" borderId="4" xfId="15" applyNumberFormat="1" applyFont="1" applyBorder="1" applyAlignment="1">
      <alignment horizontal="left" indent="2"/>
    </xf>
    <xf numFmtId="178" fontId="4" fillId="0" borderId="12" xfId="15" applyNumberFormat="1" applyFont="1" applyBorder="1" applyAlignment="1">
      <alignment horizontal="left" indent="2"/>
    </xf>
    <xf numFmtId="178" fontId="4" fillId="0" borderId="0" xfId="15" applyNumberFormat="1" applyFont="1" applyBorder="1" applyAlignment="1">
      <alignment horizontal="left" indent="2"/>
    </xf>
    <xf numFmtId="178" fontId="4" fillId="0" borderId="13" xfId="15" applyNumberFormat="1" applyFont="1" applyBorder="1" applyAlignment="1">
      <alignment horizontal="left" indent="2"/>
    </xf>
    <xf numFmtId="178" fontId="4" fillId="0" borderId="4" xfId="15" applyNumberFormat="1" applyFont="1" applyBorder="1" applyAlignment="1">
      <alignment horizontal="center"/>
    </xf>
    <xf numFmtId="178" fontId="4" fillId="0" borderId="0" xfId="15" applyNumberFormat="1" applyFont="1" applyBorder="1" applyAlignment="1">
      <alignment horizontal="center"/>
    </xf>
    <xf numFmtId="178" fontId="4" fillId="0" borderId="0" xfId="15" applyNumberFormat="1" applyFont="1" applyAlignment="1">
      <alignment horizontal="center"/>
    </xf>
    <xf numFmtId="178" fontId="4" fillId="0" borderId="4" xfId="15" applyNumberFormat="1" applyFont="1" applyBorder="1" applyAlignment="1">
      <alignment horizontal="center" vertical="center"/>
    </xf>
    <xf numFmtId="178" fontId="4" fillId="0" borderId="0" xfId="15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12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43" fontId="4" fillId="0" borderId="13" xfId="15" applyNumberFormat="1" applyFont="1" applyBorder="1" applyAlignment="1">
      <alignment horizontal="left" indent="2"/>
    </xf>
    <xf numFmtId="43" fontId="4" fillId="0" borderId="13" xfId="15" applyNumberFormat="1" applyFont="1" applyBorder="1" applyAlignment="1">
      <alignment horizontal="center"/>
    </xf>
    <xf numFmtId="171" fontId="4" fillId="0" borderId="6" xfId="15" applyFont="1" applyBorder="1" applyAlignment="1">
      <alignment horizontal="right"/>
    </xf>
    <xf numFmtId="178" fontId="4" fillId="0" borderId="6" xfId="0" applyNumberFormat="1" applyFont="1" applyBorder="1" applyAlignment="1">
      <alignment horizontal="right"/>
    </xf>
    <xf numFmtId="181" fontId="4" fillId="0" borderId="4" xfId="15" applyNumberFormat="1" applyFont="1" applyBorder="1" applyAlignment="1">
      <alignment horizontal="center"/>
    </xf>
    <xf numFmtId="181" fontId="4" fillId="0" borderId="12" xfId="15" applyNumberFormat="1" applyFont="1" applyBorder="1" applyAlignment="1">
      <alignment horizontal="right"/>
    </xf>
    <xf numFmtId="181" fontId="4" fillId="0" borderId="0" xfId="15" applyNumberFormat="1" applyFont="1" applyAlignment="1">
      <alignment horizontal="center"/>
    </xf>
    <xf numFmtId="171" fontId="4" fillId="0" borderId="13" xfId="15" applyFont="1" applyBorder="1" applyAlignment="1">
      <alignment horizontal="right"/>
    </xf>
    <xf numFmtId="171" fontId="4" fillId="0" borderId="12" xfId="15" applyFont="1" applyBorder="1" applyAlignment="1">
      <alignment horizontal="center"/>
    </xf>
    <xf numFmtId="171" fontId="4" fillId="0" borderId="0" xfId="15" applyFont="1" applyAlignment="1">
      <alignment horizontal="center"/>
    </xf>
    <xf numFmtId="171" fontId="4" fillId="0" borderId="4" xfId="15" applyFont="1" applyBorder="1" applyAlignment="1">
      <alignment horizontal="center" vertical="center"/>
    </xf>
    <xf numFmtId="171" fontId="4" fillId="0" borderId="4" xfId="15" applyFont="1" applyBorder="1" applyAlignment="1">
      <alignment horizontal="center"/>
    </xf>
    <xf numFmtId="178" fontId="4" fillId="0" borderId="12" xfId="15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84" fontId="7" fillId="0" borderId="8" xfId="0" applyNumberFormat="1" applyFont="1" applyBorder="1" applyAlignment="1" quotePrefix="1">
      <alignment horizontal="center"/>
    </xf>
    <xf numFmtId="184" fontId="3" fillId="0" borderId="0" xfId="0" applyNumberFormat="1" applyFont="1" applyAlignment="1">
      <alignment/>
    </xf>
    <xf numFmtId="184" fontId="7" fillId="0" borderId="8" xfId="0" applyNumberFormat="1" applyFont="1" applyBorder="1" applyAlignment="1">
      <alignment horizontal="center"/>
    </xf>
    <xf numFmtId="184" fontId="8" fillId="0" borderId="1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184" fontId="8" fillId="0" borderId="2" xfId="0" applyNumberFormat="1" applyFont="1" applyBorder="1" applyAlignment="1">
      <alignment horizontal="center"/>
    </xf>
    <xf numFmtId="184" fontId="7" fillId="0" borderId="0" xfId="0" applyNumberFormat="1" applyFont="1" applyAlignment="1">
      <alignment/>
    </xf>
    <xf numFmtId="181" fontId="4" fillId="0" borderId="0" xfId="15" applyNumberFormat="1" applyFont="1" applyAlignment="1">
      <alignment/>
    </xf>
    <xf numFmtId="171" fontId="4" fillId="0" borderId="0" xfId="15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1" fontId="4" fillId="0" borderId="0" xfId="15" applyFont="1" applyBorder="1" applyAlignment="1">
      <alignment horizontal="center" vertical="center"/>
    </xf>
    <xf numFmtId="171" fontId="4" fillId="0" borderId="13" xfId="15" applyFont="1" applyBorder="1" applyAlignment="1">
      <alignment horizontal="center"/>
    </xf>
    <xf numFmtId="178" fontId="4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71" fontId="4" fillId="0" borderId="13" xfId="15" applyFont="1" applyBorder="1" applyAlignment="1" quotePrefix="1">
      <alignment horizontal="center"/>
    </xf>
    <xf numFmtId="171" fontId="4" fillId="0" borderId="13" xfId="15" applyFont="1" applyBorder="1" applyAlignment="1">
      <alignment horizontal="center"/>
    </xf>
    <xf numFmtId="186" fontId="4" fillId="0" borderId="13" xfId="0" applyNumberFormat="1" applyFont="1" applyBorder="1" applyAlignment="1" quotePrefix="1">
      <alignment horizontal="center"/>
    </xf>
    <xf numFmtId="186" fontId="4" fillId="0" borderId="13" xfId="0" applyNumberFormat="1" applyFont="1" applyBorder="1" applyAlignment="1">
      <alignment horizontal="center"/>
    </xf>
    <xf numFmtId="171" fontId="4" fillId="0" borderId="0" xfId="15" applyFont="1" applyBorder="1" applyAlignment="1">
      <alignment/>
    </xf>
    <xf numFmtId="171" fontId="4" fillId="0" borderId="0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sys\AUDIT\Accounts%201999\April\Apollo%20Food%20Holdings\Quartely%20Report-31%20July%201999\QuaterlyReport%20-%20July%2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1"/>
      <sheetName val="ADJ"/>
      <sheetName val="Advert Income Stat"/>
      <sheetName val="Advert BS"/>
      <sheetName val="ConBS"/>
      <sheetName val="ConPL"/>
      <sheetName val="ConADM"/>
      <sheetName val="AFI-Pre'ment"/>
      <sheetName val="AFI-ADM"/>
      <sheetName val="COGS"/>
      <sheetName val="AFI-PL"/>
      <sheetName val="AFI-StatPL"/>
      <sheetName val="AFI-BS"/>
      <sheetName val="AFB-ADM"/>
      <sheetName val="AFB-PL"/>
      <sheetName val="AFB-StatPL"/>
      <sheetName val="AFB-BS"/>
      <sheetName val="Sheet2"/>
      <sheetName val="HHFI-ADM"/>
      <sheetName val="Sheet3"/>
      <sheetName val="HHFI-PL"/>
      <sheetName val="HHFI-StatPL"/>
      <sheetName val="HHFI-BS"/>
    </sheetNames>
    <sheetDataSet>
      <sheetData sheetId="4"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75" zoomScaleNormal="90" zoomScaleSheetLayoutView="75" workbookViewId="0" topLeftCell="A20">
      <selection activeCell="E28" sqref="E28"/>
    </sheetView>
  </sheetViews>
  <sheetFormatPr defaultColWidth="9.140625" defaultRowHeight="15"/>
  <cols>
    <col min="1" max="1" width="2.8515625" style="2" customWidth="1"/>
    <col min="2" max="2" width="3.140625" style="2" customWidth="1"/>
    <col min="3" max="3" width="0.13671875" style="3" customWidth="1"/>
    <col min="4" max="4" width="2.7109375" style="3" customWidth="1"/>
    <col min="5" max="5" width="33.140625" style="3" bestFit="1" customWidth="1"/>
    <col min="6" max="6" width="13.140625" style="3" bestFit="1" customWidth="1"/>
    <col min="7" max="7" width="1.7109375" style="3" customWidth="1"/>
    <col min="8" max="8" width="13.140625" style="3" bestFit="1" customWidth="1"/>
    <col min="9" max="9" width="1.7109375" style="3" customWidth="1"/>
    <col min="10" max="10" width="11.8515625" style="3" bestFit="1" customWidth="1"/>
    <col min="11" max="11" width="1.7109375" style="3" customWidth="1"/>
    <col min="12" max="12" width="17.00390625" style="3" bestFit="1" customWidth="1"/>
    <col min="13" max="16384" width="9.140625" style="3" customWidth="1"/>
  </cols>
  <sheetData>
    <row r="1" ht="18.75">
      <c r="A1" s="1" t="s">
        <v>0</v>
      </c>
    </row>
    <row r="2" ht="12.75">
      <c r="A2" s="4" t="s">
        <v>1</v>
      </c>
    </row>
    <row r="3" ht="12">
      <c r="A3" s="5"/>
    </row>
    <row r="4" spans="1:2" s="8" customFormat="1" ht="12.75">
      <c r="A4" s="6" t="s">
        <v>2</v>
      </c>
      <c r="B4" s="7"/>
    </row>
    <row r="5" spans="1:2" s="8" customFormat="1" ht="18" customHeight="1">
      <c r="A5" s="6" t="s">
        <v>88</v>
      </c>
      <c r="B5" s="7"/>
    </row>
    <row r="6" spans="1:2" s="8" customFormat="1" ht="18" customHeight="1">
      <c r="A6" s="6" t="s">
        <v>3</v>
      </c>
      <c r="B6" s="7"/>
    </row>
    <row r="7" spans="1:2" s="8" customFormat="1" ht="18" customHeight="1">
      <c r="A7" s="6" t="s">
        <v>4</v>
      </c>
      <c r="B7" s="7"/>
    </row>
    <row r="8" spans="1:12" s="11" customFormat="1" ht="12">
      <c r="A8" s="9"/>
      <c r="B8" s="10"/>
      <c r="F8" s="91" t="s">
        <v>5</v>
      </c>
      <c r="G8" s="92"/>
      <c r="H8" s="93"/>
      <c r="J8" s="91" t="s">
        <v>6</v>
      </c>
      <c r="K8" s="92"/>
      <c r="L8" s="93"/>
    </row>
    <row r="9" spans="1:12" s="11" customFormat="1" ht="12">
      <c r="A9" s="9"/>
      <c r="B9" s="10"/>
      <c r="F9" s="12" t="s">
        <v>7</v>
      </c>
      <c r="G9" s="13"/>
      <c r="H9" s="15" t="s">
        <v>55</v>
      </c>
      <c r="J9" s="12" t="s">
        <v>7</v>
      </c>
      <c r="K9" s="13"/>
      <c r="L9" s="14" t="s">
        <v>8</v>
      </c>
    </row>
    <row r="10" spans="1:12" s="11" customFormat="1" ht="12">
      <c r="A10" s="9"/>
      <c r="B10" s="10"/>
      <c r="F10" s="12" t="s">
        <v>9</v>
      </c>
      <c r="G10" s="13"/>
      <c r="H10" s="15" t="s">
        <v>9</v>
      </c>
      <c r="J10" s="12" t="s">
        <v>9</v>
      </c>
      <c r="K10" s="13"/>
      <c r="L10" s="14" t="s">
        <v>10</v>
      </c>
    </row>
    <row r="11" spans="1:12" s="11" customFormat="1" ht="12">
      <c r="A11" s="10"/>
      <c r="B11" s="10"/>
      <c r="F11" s="12" t="s">
        <v>89</v>
      </c>
      <c r="G11" s="13"/>
      <c r="H11" s="15" t="s">
        <v>89</v>
      </c>
      <c r="J11" s="12" t="s">
        <v>12</v>
      </c>
      <c r="K11" s="13"/>
      <c r="L11" s="15" t="s">
        <v>13</v>
      </c>
    </row>
    <row r="12" spans="1:12" s="11" customFormat="1" ht="12">
      <c r="A12" s="10"/>
      <c r="B12" s="10"/>
      <c r="F12" s="81">
        <v>36922</v>
      </c>
      <c r="G12" s="82"/>
      <c r="H12" s="83">
        <v>36556</v>
      </c>
      <c r="I12" s="84"/>
      <c r="J12" s="81">
        <v>36922</v>
      </c>
      <c r="K12" s="82"/>
      <c r="L12" s="83">
        <v>36556</v>
      </c>
    </row>
    <row r="13" spans="1:12" s="11" customFormat="1" ht="12">
      <c r="A13" s="10"/>
      <c r="B13" s="10"/>
      <c r="F13" s="16" t="s">
        <v>14</v>
      </c>
      <c r="G13" s="17"/>
      <c r="H13" s="18" t="s">
        <v>14</v>
      </c>
      <c r="J13" s="16" t="s">
        <v>14</v>
      </c>
      <c r="K13" s="17"/>
      <c r="L13" s="18" t="s">
        <v>14</v>
      </c>
    </row>
    <row r="14" spans="1:12" s="11" customFormat="1" ht="5.25" customHeight="1">
      <c r="A14" s="10"/>
      <c r="B14" s="10"/>
      <c r="F14" s="19"/>
      <c r="G14" s="20"/>
      <c r="H14" s="19"/>
      <c r="J14" s="19"/>
      <c r="K14" s="20"/>
      <c r="L14" s="19"/>
    </row>
    <row r="15" spans="1:12" s="4" customFormat="1" ht="18" customHeight="1">
      <c r="A15" s="7">
        <v>1</v>
      </c>
      <c r="B15" s="7" t="s">
        <v>15</v>
      </c>
      <c r="D15" s="4" t="s">
        <v>16</v>
      </c>
      <c r="F15" s="46">
        <v>23656</v>
      </c>
      <c r="H15" s="66">
        <v>28424</v>
      </c>
      <c r="J15" s="46">
        <v>75017</v>
      </c>
      <c r="L15" s="50">
        <v>76777</v>
      </c>
    </row>
    <row r="16" spans="1:12" s="4" customFormat="1" ht="18" customHeight="1">
      <c r="A16" s="7"/>
      <c r="B16" s="7" t="s">
        <v>17</v>
      </c>
      <c r="D16" s="4" t="s">
        <v>18</v>
      </c>
      <c r="F16" s="74">
        <v>24</v>
      </c>
      <c r="H16" s="70">
        <v>0</v>
      </c>
      <c r="J16" s="50">
        <v>24</v>
      </c>
      <c r="L16" s="57">
        <v>0</v>
      </c>
    </row>
    <row r="17" spans="1:12" s="4" customFormat="1" ht="18" customHeight="1">
      <c r="A17" s="7"/>
      <c r="B17" s="7" t="s">
        <v>19</v>
      </c>
      <c r="D17" s="4" t="s">
        <v>20</v>
      </c>
      <c r="F17" s="47">
        <v>594</v>
      </c>
      <c r="H17" s="67">
        <v>364</v>
      </c>
      <c r="J17" s="50">
        <v>1703</v>
      </c>
      <c r="L17" s="50">
        <v>769</v>
      </c>
    </row>
    <row r="18" spans="1:12" s="4" customFormat="1" ht="4.5" customHeight="1">
      <c r="A18" s="7"/>
      <c r="B18" s="7"/>
      <c r="F18" s="45"/>
      <c r="H18" s="21"/>
      <c r="J18" s="51"/>
      <c r="L18" s="58"/>
    </row>
    <row r="19" spans="1:12" s="23" customFormat="1" ht="65.25" customHeight="1">
      <c r="A19" s="22">
        <v>2</v>
      </c>
      <c r="B19" s="22" t="s">
        <v>15</v>
      </c>
      <c r="D19" s="94" t="s">
        <v>21</v>
      </c>
      <c r="E19" s="94"/>
      <c r="F19" s="52">
        <f>F24+F21</f>
        <v>5986</v>
      </c>
      <c r="G19" s="4"/>
      <c r="H19" s="52">
        <v>7543</v>
      </c>
      <c r="I19" s="4"/>
      <c r="J19" s="52">
        <f>J24+J21</f>
        <v>21427</v>
      </c>
      <c r="K19" s="4"/>
      <c r="L19" s="52">
        <v>20329</v>
      </c>
    </row>
    <row r="20" spans="1:12" s="4" customFormat="1" ht="15.75" customHeight="1">
      <c r="A20" s="7"/>
      <c r="B20" s="7" t="s">
        <v>17</v>
      </c>
      <c r="D20" s="4" t="s">
        <v>22</v>
      </c>
      <c r="F20" s="52">
        <v>0</v>
      </c>
      <c r="H20" s="71">
        <v>0</v>
      </c>
      <c r="J20" s="52">
        <v>0</v>
      </c>
      <c r="L20" s="59">
        <v>0</v>
      </c>
    </row>
    <row r="21" spans="1:12" s="4" customFormat="1" ht="15.75" customHeight="1">
      <c r="A21" s="7"/>
      <c r="B21" s="7" t="s">
        <v>19</v>
      </c>
      <c r="D21" s="4" t="s">
        <v>23</v>
      </c>
      <c r="F21" s="45">
        <v>1189</v>
      </c>
      <c r="H21" s="68">
        <v>773</v>
      </c>
      <c r="J21" s="52">
        <v>3341</v>
      </c>
      <c r="L21" s="52">
        <v>2528</v>
      </c>
    </row>
    <row r="22" spans="1:12" s="25" customFormat="1" ht="15.75" customHeight="1">
      <c r="A22" s="24"/>
      <c r="B22" s="24" t="s">
        <v>24</v>
      </c>
      <c r="D22" s="25" t="s">
        <v>25</v>
      </c>
      <c r="F22" s="53">
        <v>0</v>
      </c>
      <c r="H22" s="72">
        <v>0</v>
      </c>
      <c r="J22" s="53">
        <v>0</v>
      </c>
      <c r="L22" s="60">
        <v>0</v>
      </c>
    </row>
    <row r="23" spans="1:12" s="25" customFormat="1" ht="3" customHeight="1">
      <c r="A23" s="24"/>
      <c r="B23" s="24"/>
      <c r="F23" s="54"/>
      <c r="H23" s="88"/>
      <c r="J23" s="54"/>
      <c r="L23" s="61"/>
    </row>
    <row r="24" spans="2:12" s="28" customFormat="1" ht="69.75" customHeight="1">
      <c r="B24" s="23" t="s">
        <v>26</v>
      </c>
      <c r="D24" s="94" t="s">
        <v>27</v>
      </c>
      <c r="E24" s="94"/>
      <c r="F24" s="85">
        <v>4797</v>
      </c>
      <c r="G24" s="4"/>
      <c r="H24" s="85">
        <v>6770</v>
      </c>
      <c r="I24" s="4"/>
      <c r="J24" s="85">
        <v>18086</v>
      </c>
      <c r="K24" s="4"/>
      <c r="L24" s="85">
        <v>17801</v>
      </c>
    </row>
    <row r="25" spans="1:12" s="4" customFormat="1" ht="26.25" customHeight="1">
      <c r="A25" s="7"/>
      <c r="B25" s="22" t="s">
        <v>28</v>
      </c>
      <c r="D25" s="94" t="s">
        <v>29</v>
      </c>
      <c r="E25" s="94"/>
      <c r="F25" s="46">
        <v>0</v>
      </c>
      <c r="H25" s="73">
        <v>0</v>
      </c>
      <c r="J25" s="50">
        <v>0</v>
      </c>
      <c r="L25" s="50">
        <v>0</v>
      </c>
    </row>
    <row r="26" spans="1:12" s="4" customFormat="1" ht="3.75" customHeight="1">
      <c r="A26" s="7"/>
      <c r="B26" s="7"/>
      <c r="F26" s="48"/>
      <c r="H26" s="21"/>
      <c r="J26" s="51"/>
      <c r="L26" s="58"/>
    </row>
    <row r="27" spans="1:12" s="25" customFormat="1" ht="25.5" customHeight="1">
      <c r="A27" s="24"/>
      <c r="B27" s="22" t="s">
        <v>30</v>
      </c>
      <c r="D27" s="96" t="s">
        <v>31</v>
      </c>
      <c r="E27" s="96"/>
      <c r="F27" s="45">
        <f>SUM(F24:F26)</f>
        <v>4797</v>
      </c>
      <c r="G27" s="4"/>
      <c r="H27" s="45">
        <f>SUM(H24:H26)</f>
        <v>6770</v>
      </c>
      <c r="I27" s="4"/>
      <c r="J27" s="45">
        <f>SUM(J24:J26)</f>
        <v>18086</v>
      </c>
      <c r="K27" s="4"/>
      <c r="L27" s="45">
        <f>SUM(L24:L26)</f>
        <v>17801</v>
      </c>
    </row>
    <row r="28" spans="1:12" s="4" customFormat="1" ht="18" customHeight="1">
      <c r="A28" s="7"/>
      <c r="B28" s="7" t="s">
        <v>32</v>
      </c>
      <c r="D28" s="4" t="s">
        <v>33</v>
      </c>
      <c r="F28" s="46">
        <v>-771</v>
      </c>
      <c r="H28" s="46">
        <v>-1684</v>
      </c>
      <c r="J28" s="50">
        <v>-4364</v>
      </c>
      <c r="L28" s="50">
        <v>-4576</v>
      </c>
    </row>
    <row r="29" spans="1:12" s="4" customFormat="1" ht="3.75" customHeight="1">
      <c r="A29" s="7"/>
      <c r="B29" s="7"/>
      <c r="F29" s="48"/>
      <c r="H29" s="21"/>
      <c r="J29" s="51"/>
      <c r="L29" s="58"/>
    </row>
    <row r="30" spans="1:12" s="25" customFormat="1" ht="26.25" customHeight="1">
      <c r="A30" s="24"/>
      <c r="B30" s="22" t="s">
        <v>34</v>
      </c>
      <c r="D30" s="22" t="s">
        <v>34</v>
      </c>
      <c r="E30" s="23" t="s">
        <v>35</v>
      </c>
      <c r="F30" s="45">
        <f>SUM(F27:F28)</f>
        <v>4026</v>
      </c>
      <c r="G30" s="4"/>
      <c r="H30" s="45">
        <f>SUM(H27:H28)</f>
        <v>5086</v>
      </c>
      <c r="I30" s="4"/>
      <c r="J30" s="45">
        <f>SUM(J27:J28)</f>
        <v>13722</v>
      </c>
      <c r="K30" s="4"/>
      <c r="L30" s="45">
        <f>SUM(L27:L28)</f>
        <v>13225</v>
      </c>
    </row>
    <row r="31" spans="1:12" s="4" customFormat="1" ht="18.75" customHeight="1">
      <c r="A31" s="7"/>
      <c r="B31" s="7"/>
      <c r="D31" s="4" t="s">
        <v>36</v>
      </c>
      <c r="E31" s="4" t="s">
        <v>37</v>
      </c>
      <c r="F31" s="50">
        <v>0</v>
      </c>
      <c r="H31" s="73">
        <v>0</v>
      </c>
      <c r="J31" s="55">
        <v>0</v>
      </c>
      <c r="L31" s="55">
        <v>0</v>
      </c>
    </row>
    <row r="32" spans="1:12" s="4" customFormat="1" ht="3.75" customHeight="1">
      <c r="A32" s="7"/>
      <c r="B32" s="7"/>
      <c r="F32" s="48"/>
      <c r="H32" s="7"/>
      <c r="J32" s="51"/>
      <c r="L32" s="58"/>
    </row>
    <row r="33" spans="1:12" s="25" customFormat="1" ht="24.75" customHeight="1">
      <c r="A33" s="24"/>
      <c r="B33" s="22" t="s">
        <v>38</v>
      </c>
      <c r="D33" s="97" t="s">
        <v>39</v>
      </c>
      <c r="E33" s="97"/>
      <c r="F33" s="66">
        <f>SUM(F30:F31)</f>
        <v>4026</v>
      </c>
      <c r="G33" s="4"/>
      <c r="H33" s="66">
        <f>SUM(H30:H31)</f>
        <v>5086</v>
      </c>
      <c r="I33" s="26"/>
      <c r="J33" s="66">
        <f>SUM(J30:J31)</f>
        <v>13722</v>
      </c>
      <c r="K33" s="4"/>
      <c r="L33" s="66">
        <f>SUM(L30:L31)</f>
        <v>13225</v>
      </c>
    </row>
    <row r="34" spans="1:12" s="4" customFormat="1" ht="15.75" customHeight="1">
      <c r="A34" s="7"/>
      <c r="B34" s="7" t="s">
        <v>40</v>
      </c>
      <c r="D34" s="27" t="s">
        <v>34</v>
      </c>
      <c r="E34" s="4" t="s">
        <v>41</v>
      </c>
      <c r="F34" s="52">
        <v>0</v>
      </c>
      <c r="H34" s="71">
        <v>0</v>
      </c>
      <c r="J34" s="52">
        <v>0</v>
      </c>
      <c r="L34" s="59">
        <v>0</v>
      </c>
    </row>
    <row r="35" spans="1:12" s="4" customFormat="1" ht="15.75" customHeight="1">
      <c r="A35" s="7"/>
      <c r="B35" s="7"/>
      <c r="D35" s="4" t="s">
        <v>36</v>
      </c>
      <c r="E35" s="4" t="s">
        <v>37</v>
      </c>
      <c r="F35" s="50">
        <v>0</v>
      </c>
      <c r="H35" s="73">
        <v>0</v>
      </c>
      <c r="J35" s="55">
        <v>0</v>
      </c>
      <c r="L35" s="55">
        <v>0</v>
      </c>
    </row>
    <row r="36" spans="1:14" s="4" customFormat="1" ht="4.5" customHeight="1">
      <c r="A36" s="7"/>
      <c r="B36" s="7"/>
      <c r="F36" s="48"/>
      <c r="G36" s="26"/>
      <c r="H36" s="21"/>
      <c r="I36" s="26"/>
      <c r="J36" s="51"/>
      <c r="K36" s="26"/>
      <c r="L36" s="58"/>
      <c r="M36" s="26"/>
      <c r="N36" s="26"/>
    </row>
    <row r="37" spans="1:12" s="25" customFormat="1" ht="27.75" customHeight="1">
      <c r="A37" s="24"/>
      <c r="B37" s="24"/>
      <c r="D37" s="28" t="s">
        <v>42</v>
      </c>
      <c r="E37" s="23" t="s">
        <v>43</v>
      </c>
      <c r="F37" s="50">
        <v>0</v>
      </c>
      <c r="G37" s="4"/>
      <c r="H37" s="73">
        <v>0</v>
      </c>
      <c r="J37" s="50">
        <v>0</v>
      </c>
      <c r="L37" s="55">
        <v>0</v>
      </c>
    </row>
    <row r="38" spans="1:12" s="25" customFormat="1" ht="3.75" customHeight="1">
      <c r="A38" s="24"/>
      <c r="B38" s="24"/>
      <c r="D38" s="28"/>
      <c r="E38" s="23"/>
      <c r="F38" s="48"/>
      <c r="G38" s="26"/>
      <c r="H38" s="21"/>
      <c r="I38" s="29"/>
      <c r="J38" s="51"/>
      <c r="K38" s="29"/>
      <c r="L38" s="58"/>
    </row>
    <row r="39" spans="1:12" s="8" customFormat="1" ht="39" customHeight="1" thickBot="1">
      <c r="A39" s="7"/>
      <c r="B39" s="22" t="s">
        <v>44</v>
      </c>
      <c r="D39" s="94" t="s">
        <v>45</v>
      </c>
      <c r="E39" s="95"/>
      <c r="F39" s="49">
        <f>F33-F37</f>
        <v>4026</v>
      </c>
      <c r="H39" s="49">
        <f>H33-H37</f>
        <v>5086</v>
      </c>
      <c r="J39" s="49">
        <f>J33-J37</f>
        <v>13722</v>
      </c>
      <c r="L39" s="49">
        <f>L33-L37</f>
        <v>13225</v>
      </c>
    </row>
    <row r="40" spans="1:12" s="8" customFormat="1" ht="4.5" customHeight="1" thickTop="1">
      <c r="A40" s="7"/>
      <c r="B40" s="22"/>
      <c r="E40" s="23"/>
      <c r="F40" s="48"/>
      <c r="H40" s="21"/>
      <c r="J40" s="51"/>
      <c r="L40" s="58"/>
    </row>
    <row r="41" spans="1:12" s="8" customFormat="1" ht="39.75" customHeight="1">
      <c r="A41" s="22">
        <v>3</v>
      </c>
      <c r="B41" s="22" t="s">
        <v>15</v>
      </c>
      <c r="D41" s="94" t="s">
        <v>46</v>
      </c>
      <c r="E41" s="95"/>
      <c r="F41" s="45"/>
      <c r="H41" s="7" t="s">
        <v>47</v>
      </c>
      <c r="J41" s="52"/>
      <c r="L41" s="59" t="s">
        <v>47</v>
      </c>
    </row>
    <row r="42" spans="1:12" s="25" customFormat="1" ht="25.5" customHeight="1" thickBot="1">
      <c r="A42" s="24"/>
      <c r="B42" s="24"/>
      <c r="D42" s="22" t="s">
        <v>34</v>
      </c>
      <c r="E42" s="23" t="s">
        <v>48</v>
      </c>
      <c r="F42" s="62">
        <f>F39/40000*100</f>
        <v>10.065</v>
      </c>
      <c r="G42" s="4"/>
      <c r="H42" s="69">
        <f>H39/40000*100</f>
        <v>12.715000000000002</v>
      </c>
      <c r="I42" s="4"/>
      <c r="J42" s="63">
        <f>J39/40000*100</f>
        <v>34.305</v>
      </c>
      <c r="K42" s="4"/>
      <c r="L42" s="63">
        <f>L39/40000*100</f>
        <v>33.0625</v>
      </c>
    </row>
    <row r="43" spans="1:12" s="4" customFormat="1" ht="19.5" customHeight="1" thickBot="1" thickTop="1">
      <c r="A43" s="7"/>
      <c r="B43" s="7"/>
      <c r="D43" s="4" t="s">
        <v>36</v>
      </c>
      <c r="E43" s="4" t="s">
        <v>49</v>
      </c>
      <c r="F43" s="64" t="s">
        <v>50</v>
      </c>
      <c r="H43" s="30" t="s">
        <v>50</v>
      </c>
      <c r="J43" s="65" t="s">
        <v>50</v>
      </c>
      <c r="L43" s="65" t="s">
        <v>50</v>
      </c>
    </row>
    <row r="44" spans="1:12" s="4" customFormat="1" ht="4.5" customHeight="1" thickTop="1">
      <c r="A44" s="7"/>
      <c r="B44" s="7"/>
      <c r="F44" s="86"/>
      <c r="H44" s="21"/>
      <c r="J44" s="87"/>
      <c r="L44" s="87"/>
    </row>
    <row r="45" spans="1:12" s="4" customFormat="1" ht="19.5" customHeight="1" thickBot="1">
      <c r="A45" s="7">
        <v>4</v>
      </c>
      <c r="B45" s="7" t="s">
        <v>15</v>
      </c>
      <c r="D45" s="98" t="s">
        <v>90</v>
      </c>
      <c r="E45" s="99"/>
      <c r="F45" s="69">
        <v>0</v>
      </c>
      <c r="H45" s="89">
        <v>0</v>
      </c>
      <c r="J45" s="90">
        <v>0</v>
      </c>
      <c r="L45" s="90">
        <v>0</v>
      </c>
    </row>
    <row r="46" spans="1:12" s="4" customFormat="1" ht="19.5" customHeight="1" thickTop="1">
      <c r="A46" s="7"/>
      <c r="B46" s="7" t="s">
        <v>17</v>
      </c>
      <c r="D46" s="98" t="s">
        <v>91</v>
      </c>
      <c r="E46" s="99"/>
      <c r="F46" s="104" t="s">
        <v>50</v>
      </c>
      <c r="G46" s="104"/>
      <c r="H46" s="104"/>
      <c r="I46" s="104"/>
      <c r="J46" s="104"/>
      <c r="K46" s="104"/>
      <c r="L46" s="104"/>
    </row>
    <row r="47" spans="1:12" s="4" customFormat="1" ht="19.5" customHeight="1">
      <c r="A47" s="7"/>
      <c r="B47" s="7"/>
      <c r="F47" s="86"/>
      <c r="H47" s="21"/>
      <c r="J47" s="87"/>
      <c r="L47" s="87"/>
    </row>
    <row r="48" spans="1:12" s="4" customFormat="1" ht="26.25" customHeight="1">
      <c r="A48" s="7"/>
      <c r="B48" s="7"/>
      <c r="F48" s="105" t="s">
        <v>92</v>
      </c>
      <c r="G48" s="105"/>
      <c r="H48" s="105"/>
      <c r="J48" s="105" t="s">
        <v>93</v>
      </c>
      <c r="K48" s="105"/>
      <c r="L48" s="105"/>
    </row>
    <row r="49" spans="1:12" s="4" customFormat="1" ht="19.5" customHeight="1" thickBot="1">
      <c r="A49" s="7">
        <v>5</v>
      </c>
      <c r="B49" s="7"/>
      <c r="D49" s="98" t="s">
        <v>87</v>
      </c>
      <c r="E49" s="99"/>
      <c r="F49" s="100" t="s">
        <v>95</v>
      </c>
      <c r="G49" s="101"/>
      <c r="H49" s="101"/>
      <c r="J49" s="102" t="s">
        <v>94</v>
      </c>
      <c r="K49" s="103"/>
      <c r="L49" s="103"/>
    </row>
    <row r="50" spans="1:12" s="4" customFormat="1" ht="19.5" customHeight="1" thickTop="1">
      <c r="A50" s="7"/>
      <c r="B50" s="7"/>
      <c r="F50" s="86"/>
      <c r="H50" s="21"/>
      <c r="J50" s="87"/>
      <c r="L50" s="87"/>
    </row>
    <row r="51" spans="1:12" s="8" customFormat="1" ht="12.75">
      <c r="A51" s="7"/>
      <c r="B51" s="7"/>
      <c r="E51" s="32" t="s">
        <v>51</v>
      </c>
      <c r="F51" s="31"/>
      <c r="H51" s="7"/>
      <c r="J51" s="56"/>
      <c r="L51" s="56"/>
    </row>
    <row r="52" spans="1:8" s="8" customFormat="1" ht="12.75">
      <c r="A52" s="7"/>
      <c r="B52" s="7"/>
      <c r="E52" s="3" t="s">
        <v>86</v>
      </c>
      <c r="F52" s="31"/>
      <c r="H52" s="7"/>
    </row>
    <row r="53" spans="1:8" s="8" customFormat="1" ht="12.75">
      <c r="A53" s="7"/>
      <c r="B53" s="7"/>
      <c r="E53" s="3"/>
      <c r="F53" s="31"/>
      <c r="H53" s="7"/>
    </row>
    <row r="54" spans="5:8" ht="12">
      <c r="E54" s="44"/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ht="12">
      <c r="H64" s="2"/>
    </row>
    <row r="65" ht="12">
      <c r="H65" s="2"/>
    </row>
    <row r="66" ht="12">
      <c r="H66" s="2"/>
    </row>
    <row r="67" ht="12">
      <c r="H67" s="2"/>
    </row>
    <row r="68" ht="12">
      <c r="H68" s="2"/>
    </row>
  </sheetData>
  <mergeCells count="17">
    <mergeCell ref="D49:E49"/>
    <mergeCell ref="F49:H49"/>
    <mergeCell ref="J49:L49"/>
    <mergeCell ref="D45:E45"/>
    <mergeCell ref="D46:E46"/>
    <mergeCell ref="F46:L46"/>
    <mergeCell ref="F48:H48"/>
    <mergeCell ref="J48:L48"/>
    <mergeCell ref="D41:E41"/>
    <mergeCell ref="D25:E25"/>
    <mergeCell ref="D27:E27"/>
    <mergeCell ref="D33:E33"/>
    <mergeCell ref="D39:E39"/>
    <mergeCell ref="F8:H8"/>
    <mergeCell ref="J8:L8"/>
    <mergeCell ref="D19:E19"/>
    <mergeCell ref="D24:E24"/>
  </mergeCells>
  <printOptions/>
  <pageMargins left="0.3" right="0.23" top="0.45" bottom="0.2" header="0.42" footer="0.23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90" zoomScaleNormal="90" workbookViewId="0" topLeftCell="A1">
      <selection activeCell="D44" sqref="D44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0</v>
      </c>
      <c r="B1" s="2"/>
    </row>
    <row r="2" spans="1:2" s="3" customFormat="1" ht="12.75">
      <c r="A2" s="4" t="s">
        <v>1</v>
      </c>
      <c r="B2" s="2"/>
    </row>
    <row r="3" spans="1:2" s="3" customFormat="1" ht="12">
      <c r="A3" s="5"/>
      <c r="B3" s="2"/>
    </row>
    <row r="4" spans="1:2" ht="12.75">
      <c r="A4" s="6" t="s">
        <v>2</v>
      </c>
      <c r="B4" s="7"/>
    </row>
    <row r="5" spans="1:2" ht="18" customHeight="1">
      <c r="A5" s="6" t="s">
        <v>88</v>
      </c>
      <c r="B5" s="7"/>
    </row>
    <row r="6" spans="1:2" ht="18" customHeight="1">
      <c r="A6" s="6" t="s">
        <v>3</v>
      </c>
      <c r="B6" s="7"/>
    </row>
    <row r="7" spans="1:2" ht="18" customHeight="1">
      <c r="A7" s="6" t="s">
        <v>52</v>
      </c>
      <c r="B7" s="7"/>
    </row>
    <row r="8" spans="1:6" s="3" customFormat="1" ht="12">
      <c r="A8" s="2"/>
      <c r="D8" s="75" t="s">
        <v>53</v>
      </c>
      <c r="F8" s="75" t="s">
        <v>53</v>
      </c>
    </row>
    <row r="9" spans="1:6" s="3" customFormat="1" ht="12">
      <c r="A9" s="2"/>
      <c r="D9" s="76" t="s">
        <v>54</v>
      </c>
      <c r="F9" s="76" t="s">
        <v>55</v>
      </c>
    </row>
    <row r="10" spans="1:6" s="3" customFormat="1" ht="12">
      <c r="A10" s="2"/>
      <c r="D10" s="76" t="s">
        <v>7</v>
      </c>
      <c r="F10" s="76" t="s">
        <v>56</v>
      </c>
    </row>
    <row r="11" spans="1:6" s="3" customFormat="1" ht="12">
      <c r="A11" s="2"/>
      <c r="D11" s="76" t="s">
        <v>11</v>
      </c>
      <c r="F11" s="76" t="s">
        <v>57</v>
      </c>
    </row>
    <row r="12" spans="1:6" s="3" customFormat="1" ht="12">
      <c r="A12" s="2"/>
      <c r="D12" s="78">
        <v>36922</v>
      </c>
      <c r="E12" s="79"/>
      <c r="F12" s="80">
        <v>36646</v>
      </c>
    </row>
    <row r="13" spans="1:6" s="3" customFormat="1" ht="12">
      <c r="A13" s="2"/>
      <c r="D13" s="77" t="s">
        <v>14</v>
      </c>
      <c r="F13" s="77" t="s">
        <v>14</v>
      </c>
    </row>
    <row r="15" spans="1:6" ht="12.75">
      <c r="A15" s="7">
        <v>1</v>
      </c>
      <c r="B15" s="8" t="s">
        <v>58</v>
      </c>
      <c r="D15" s="33">
        <v>71531</v>
      </c>
      <c r="E15" s="33"/>
      <c r="F15" s="33">
        <v>59929</v>
      </c>
    </row>
    <row r="16" spans="1:6" ht="12.75">
      <c r="A16" s="7">
        <v>2</v>
      </c>
      <c r="B16" s="8" t="s">
        <v>59</v>
      </c>
      <c r="D16" s="33">
        <v>0</v>
      </c>
      <c r="E16" s="33"/>
      <c r="F16" s="33">
        <v>0</v>
      </c>
    </row>
    <row r="17" spans="1:6" ht="12.75">
      <c r="A17" s="7">
        <v>3</v>
      </c>
      <c r="B17" s="8" t="s">
        <v>60</v>
      </c>
      <c r="D17" s="33">
        <v>1320</v>
      </c>
      <c r="E17" s="33"/>
      <c r="F17" s="33">
        <v>1</v>
      </c>
    </row>
    <row r="18" spans="1:6" ht="12.75">
      <c r="A18" s="7">
        <v>4</v>
      </c>
      <c r="B18" s="8" t="s">
        <v>61</v>
      </c>
      <c r="D18" s="33">
        <v>0</v>
      </c>
      <c r="E18" s="33"/>
      <c r="F18" s="33">
        <v>0</v>
      </c>
    </row>
    <row r="19" spans="4:6" ht="12.75">
      <c r="D19" s="33"/>
      <c r="E19" s="33"/>
      <c r="F19" s="33"/>
    </row>
    <row r="20" spans="1:6" ht="12.75">
      <c r="A20" s="7">
        <v>5</v>
      </c>
      <c r="B20" s="8" t="s">
        <v>62</v>
      </c>
      <c r="D20" s="33"/>
      <c r="E20" s="33"/>
      <c r="F20" s="33"/>
    </row>
    <row r="21" spans="2:6" ht="12.75">
      <c r="B21" s="34" t="s">
        <v>63</v>
      </c>
      <c r="D21" s="35">
        <v>6118</v>
      </c>
      <c r="E21" s="33"/>
      <c r="F21" s="35">
        <v>5664</v>
      </c>
    </row>
    <row r="22" spans="2:6" ht="12.75">
      <c r="B22" s="34" t="s">
        <v>64</v>
      </c>
      <c r="D22" s="36">
        <v>17755</v>
      </c>
      <c r="E22" s="33"/>
      <c r="F22" s="36">
        <v>24514</v>
      </c>
    </row>
    <row r="23" spans="2:6" ht="12.75">
      <c r="B23" s="34" t="s">
        <v>65</v>
      </c>
      <c r="D23" s="36">
        <v>2103</v>
      </c>
      <c r="E23" s="33"/>
      <c r="F23" s="36">
        <v>6363</v>
      </c>
    </row>
    <row r="24" spans="2:6" ht="12.75">
      <c r="B24" s="34" t="s">
        <v>66</v>
      </c>
      <c r="D24" s="36">
        <v>34456</v>
      </c>
      <c r="E24" s="33"/>
      <c r="F24" s="36">
        <v>26927</v>
      </c>
    </row>
    <row r="25" spans="2:6" ht="12.75">
      <c r="B25" s="34" t="s">
        <v>67</v>
      </c>
      <c r="D25" s="36">
        <v>3956</v>
      </c>
      <c r="E25" s="33"/>
      <c r="F25" s="36">
        <v>4510</v>
      </c>
    </row>
    <row r="26" spans="4:6" ht="15.75" customHeight="1">
      <c r="D26" s="37">
        <f>SUM(D21:D25)</f>
        <v>64388</v>
      </c>
      <c r="E26" s="33"/>
      <c r="F26" s="37">
        <f>SUM(F21:F25)</f>
        <v>67978</v>
      </c>
    </row>
    <row r="27" spans="1:6" ht="15.75" customHeight="1">
      <c r="A27" s="7">
        <v>6</v>
      </c>
      <c r="B27" s="8" t="s">
        <v>68</v>
      </c>
      <c r="D27" s="36"/>
      <c r="E27" s="33"/>
      <c r="F27" s="36"/>
    </row>
    <row r="28" spans="2:6" ht="12.75">
      <c r="B28" s="34" t="s">
        <v>69</v>
      </c>
      <c r="D28" s="36">
        <v>2355</v>
      </c>
      <c r="E28" s="33"/>
      <c r="F28" s="36">
        <v>3093</v>
      </c>
    </row>
    <row r="29" spans="2:6" ht="12.75">
      <c r="B29" s="34" t="s">
        <v>70</v>
      </c>
      <c r="D29" s="36">
        <v>3472</v>
      </c>
      <c r="E29" s="33"/>
      <c r="F29" s="36">
        <v>3745</v>
      </c>
    </row>
    <row r="30" spans="2:6" ht="12.75">
      <c r="B30" s="34" t="s">
        <v>71</v>
      </c>
      <c r="D30" s="36">
        <v>5407</v>
      </c>
      <c r="E30" s="33"/>
      <c r="F30" s="36">
        <v>5332</v>
      </c>
    </row>
    <row r="31" spans="2:6" ht="12.75">
      <c r="B31" s="34" t="s">
        <v>72</v>
      </c>
      <c r="D31" s="36">
        <v>0</v>
      </c>
      <c r="E31" s="33"/>
      <c r="F31" s="36">
        <v>3456</v>
      </c>
    </row>
    <row r="32" spans="4:6" ht="15.75" customHeight="1">
      <c r="D32" s="37">
        <f>SUM(D28:D31)</f>
        <v>11234</v>
      </c>
      <c r="E32" s="33"/>
      <c r="F32" s="37">
        <f>SUM(F28:F31)</f>
        <v>15626</v>
      </c>
    </row>
    <row r="33" spans="1:6" ht="18.75" customHeight="1">
      <c r="A33" s="7">
        <v>7</v>
      </c>
      <c r="B33" s="8" t="s">
        <v>73</v>
      </c>
      <c r="D33" s="33">
        <f>D26-D32</f>
        <v>53154</v>
      </c>
      <c r="E33" s="33"/>
      <c r="F33" s="33">
        <f>F26-F32</f>
        <v>52352</v>
      </c>
    </row>
    <row r="34" spans="4:6" ht="21.75" customHeight="1" thickBot="1">
      <c r="D34" s="38">
        <f>SUM(D15:D19)+D33</f>
        <v>126005</v>
      </c>
      <c r="E34" s="39"/>
      <c r="F34" s="38">
        <f>F33+F15+F17</f>
        <v>112282</v>
      </c>
    </row>
    <row r="35" spans="1:2" ht="22.5" customHeight="1" thickTop="1">
      <c r="A35" s="7">
        <v>8</v>
      </c>
      <c r="B35" s="8" t="s">
        <v>74</v>
      </c>
    </row>
    <row r="36" spans="2:6" ht="15" customHeight="1">
      <c r="B36" s="8" t="s">
        <v>75</v>
      </c>
      <c r="D36" s="33">
        <v>40000</v>
      </c>
      <c r="E36" s="33"/>
      <c r="F36" s="33">
        <v>40000</v>
      </c>
    </row>
    <row r="37" spans="2:6" ht="12.75">
      <c r="B37" s="8" t="s">
        <v>76</v>
      </c>
      <c r="D37" s="33"/>
      <c r="E37" s="33"/>
      <c r="F37" s="33"/>
    </row>
    <row r="38" spans="2:6" ht="12.75">
      <c r="B38" s="34" t="s">
        <v>77</v>
      </c>
      <c r="D38" s="35">
        <v>12349</v>
      </c>
      <c r="E38" s="33"/>
      <c r="F38" s="35">
        <v>12349</v>
      </c>
    </row>
    <row r="39" spans="2:6" ht="12.75">
      <c r="B39" s="34" t="s">
        <v>78</v>
      </c>
      <c r="D39" s="36">
        <v>5409</v>
      </c>
      <c r="E39" s="33"/>
      <c r="F39" s="36">
        <v>5409</v>
      </c>
    </row>
    <row r="40" spans="2:6" ht="12.75">
      <c r="B40" s="34" t="s">
        <v>79</v>
      </c>
      <c r="D40" s="36">
        <v>0</v>
      </c>
      <c r="E40" s="33"/>
      <c r="F40" s="36">
        <v>0</v>
      </c>
    </row>
    <row r="41" spans="2:6" ht="12.75">
      <c r="B41" s="34" t="s">
        <v>80</v>
      </c>
      <c r="D41" s="36">
        <v>0</v>
      </c>
      <c r="E41" s="33"/>
      <c r="F41" s="36">
        <f>'[1]ConBS'!N38</f>
        <v>0</v>
      </c>
    </row>
    <row r="42" spans="2:6" ht="12.75">
      <c r="B42" s="34" t="s">
        <v>81</v>
      </c>
      <c r="D42" s="36">
        <v>60828</v>
      </c>
      <c r="E42" s="33"/>
      <c r="F42" s="36">
        <v>47105</v>
      </c>
    </row>
    <row r="43" spans="2:6" ht="12.75">
      <c r="B43" s="34" t="s">
        <v>82</v>
      </c>
      <c r="D43" s="40">
        <v>6539</v>
      </c>
      <c r="E43" s="33"/>
      <c r="F43" s="40">
        <v>6539</v>
      </c>
    </row>
    <row r="44" spans="4:6" ht="16.5" customHeight="1">
      <c r="D44" s="41">
        <f>SUM(D38:D43)</f>
        <v>85125</v>
      </c>
      <c r="E44" s="33"/>
      <c r="F44" s="42">
        <f>SUM(F38:F43)</f>
        <v>71402</v>
      </c>
    </row>
    <row r="45" spans="4:6" ht="18.75" customHeight="1">
      <c r="D45" s="33">
        <f>D36+D44</f>
        <v>125125</v>
      </c>
      <c r="E45" s="33"/>
      <c r="F45" s="33">
        <f>F36+F44</f>
        <v>111402</v>
      </c>
    </row>
    <row r="46" spans="1:6" ht="19.5" customHeight="1">
      <c r="A46" s="7">
        <v>9</v>
      </c>
      <c r="B46" s="8" t="s">
        <v>83</v>
      </c>
      <c r="D46" s="33">
        <v>0</v>
      </c>
      <c r="E46" s="33"/>
      <c r="F46" s="33">
        <v>0</v>
      </c>
    </row>
    <row r="47" spans="1:6" ht="12.75">
      <c r="A47" s="7">
        <v>10</v>
      </c>
      <c r="B47" s="8" t="s">
        <v>84</v>
      </c>
      <c r="D47" s="33">
        <v>0</v>
      </c>
      <c r="E47" s="33"/>
      <c r="F47" s="33">
        <v>0</v>
      </c>
    </row>
    <row r="48" spans="1:6" ht="12.75">
      <c r="A48" s="7">
        <v>11</v>
      </c>
      <c r="B48" s="8" t="s">
        <v>85</v>
      </c>
      <c r="D48" s="33">
        <v>880</v>
      </c>
      <c r="E48" s="33"/>
      <c r="F48" s="33">
        <v>880</v>
      </c>
    </row>
    <row r="49" spans="4:6" ht="21.75" customHeight="1" thickBot="1">
      <c r="D49" s="38">
        <f>SUM(D45:D48)</f>
        <v>126005</v>
      </c>
      <c r="E49" s="39"/>
      <c r="F49" s="38">
        <f>SUM(F45:F48)</f>
        <v>112282</v>
      </c>
    </row>
    <row r="50" spans="4:6" ht="13.5" thickTop="1">
      <c r="D50" s="33"/>
      <c r="E50" s="33"/>
      <c r="F50" s="33"/>
    </row>
    <row r="51" spans="1:6" ht="25.5" customHeight="1" thickBot="1">
      <c r="A51" s="7">
        <v>12</v>
      </c>
      <c r="B51" s="8" t="s">
        <v>87</v>
      </c>
      <c r="C51" s="32"/>
      <c r="D51" s="43">
        <f>(D45-D18)/D36</f>
        <v>3.128125</v>
      </c>
      <c r="E51" s="33"/>
      <c r="F51" s="43">
        <f>F45/F36</f>
        <v>2.78505</v>
      </c>
    </row>
    <row r="52" spans="4:6" ht="13.5" thickTop="1">
      <c r="D52" s="33"/>
      <c r="E52" s="33"/>
      <c r="F52" s="33"/>
    </row>
    <row r="53" spans="4:6" ht="12.75">
      <c r="D53" s="33"/>
      <c r="E53" s="33"/>
      <c r="F53" s="33"/>
    </row>
    <row r="54" spans="4:6" ht="12.75">
      <c r="D54" s="33"/>
      <c r="E54" s="33"/>
      <c r="F54" s="33"/>
    </row>
    <row r="55" spans="4:6" ht="12.75">
      <c r="D55" s="33"/>
      <c r="E55" s="33"/>
      <c r="F55" s="33"/>
    </row>
    <row r="56" spans="4:6" ht="12.75">
      <c r="D56" s="33"/>
      <c r="E56" s="33"/>
      <c r="F56" s="33"/>
    </row>
    <row r="57" spans="4:6" ht="12.75">
      <c r="D57" s="33"/>
      <c r="E57" s="33"/>
      <c r="F57" s="33"/>
    </row>
    <row r="58" spans="4:6" ht="12.75">
      <c r="D58" s="33"/>
      <c r="E58" s="33"/>
      <c r="F58" s="33"/>
    </row>
    <row r="59" spans="4:6" ht="12.75">
      <c r="D59" s="33"/>
      <c r="E59" s="33"/>
      <c r="F59" s="33"/>
    </row>
  </sheetData>
  <printOptions/>
  <pageMargins left="1.02" right="0.75" top="0.78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Valued Customer</cp:lastModifiedBy>
  <cp:lastPrinted>2001-03-30T06:47:56Z</cp:lastPrinted>
  <dcterms:created xsi:type="dcterms:W3CDTF">1999-09-21T04:40:59Z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